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55" windowWidth="17355" windowHeight="99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/>
  <calcPr fullCalcOnLoad="1"/>
</workbook>
</file>

<file path=xl/sharedStrings.xml><?xml version="1.0" encoding="utf-8"?>
<sst xmlns="http://schemas.openxmlformats.org/spreadsheetml/2006/main" count="24" uniqueCount="24">
  <si>
    <t>Flatarmál reitar/ha</t>
  </si>
  <si>
    <t>Aldur</t>
  </si>
  <si>
    <t>GV-Þvermál cm</t>
  </si>
  <si>
    <t>GV-Meðalhæð m</t>
  </si>
  <si>
    <t>Yfirhæð m</t>
  </si>
  <si>
    <t>Grunnflötur/ha/m2</t>
  </si>
  <si>
    <t>Trjáfjöldi ha</t>
  </si>
  <si>
    <t>Meðaltré lítrar</t>
  </si>
  <si>
    <t>Rúmmál/ha/m3</t>
  </si>
  <si>
    <t>Trjáfjöldi eftir grisjun/ha</t>
  </si>
  <si>
    <t>Trjáfjöldi felldur/ha</t>
  </si>
  <si>
    <t>Rúmmál fellt/ha/m3</t>
  </si>
  <si>
    <t>Trjáfjöldi felldur í reit</t>
  </si>
  <si>
    <t>Rúmmál fellt í reit m3</t>
  </si>
  <si>
    <t>Reitarnúmer</t>
  </si>
  <si>
    <t>Tegund</t>
  </si>
  <si>
    <t>Sitkagreni</t>
  </si>
  <si>
    <t>3329-A</t>
  </si>
  <si>
    <t>Reiknað flatamál vega í ha.</t>
  </si>
  <si>
    <t>Rúmmál fellt í slóðum í m³</t>
  </si>
  <si>
    <t>Reiknað með því að grisjunarslóðar séu 7,5% af flatarmáli reitar.</t>
  </si>
  <si>
    <t>Rúmmál fellt utan slóða í m³</t>
  </si>
  <si>
    <t>Samtals rúmmál fellt í reit í m³</t>
  </si>
  <si>
    <t>Yfirlit yfir áætlaða grisjun í reit 3329-A fyrrihluta árs 2010.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</si>
</sst>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0.0000"/>
    <numFmt numFmtId="167" formatCode="0.00000"/>
  </numFmts>
  <fonts count="5">
    <font>
      <sz val="10"/>
      <name val="Arial"/>
      <family val="0"/>
    </font>
    <font>
      <sz val="8"/>
      <name val="Courier New"/>
      <family val="3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3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180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180" wrapText="1"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 vertical="center" textRotation="180" wrapText="1"/>
    </xf>
    <xf numFmtId="3" fontId="3" fillId="0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3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180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1.421875" style="1" customWidth="1"/>
    <col min="2" max="2" width="12.421875" style="1" customWidth="1"/>
    <col min="3" max="4" width="4.57421875" style="1" customWidth="1"/>
    <col min="5" max="5" width="3.28125" style="1" bestFit="1" customWidth="1"/>
    <col min="6" max="7" width="5.00390625" style="1" bestFit="1" customWidth="1"/>
    <col min="8" max="8" width="5.57421875" style="1" bestFit="1" customWidth="1"/>
    <col min="9" max="9" width="4.57421875" style="1" bestFit="1" customWidth="1"/>
    <col min="10" max="10" width="5.57421875" style="1" bestFit="1" customWidth="1"/>
    <col min="11" max="11" width="6.57421875" style="1" bestFit="1" customWidth="1"/>
    <col min="12" max="12" width="4.00390625" style="1" bestFit="1" customWidth="1"/>
    <col min="13" max="13" width="5.8515625" style="1" bestFit="1" customWidth="1"/>
    <col min="14" max="14" width="5.57421875" style="1" bestFit="1" customWidth="1"/>
    <col min="15" max="15" width="4.140625" style="1" bestFit="1" customWidth="1"/>
    <col min="16" max="16" width="5.8515625" style="1" bestFit="1" customWidth="1"/>
    <col min="17" max="17" width="5.28125" style="1" customWidth="1"/>
    <col min="18" max="18" width="4.00390625" style="1" bestFit="1" customWidth="1"/>
    <col min="19" max="19" width="3.28125" style="1" bestFit="1" customWidth="1"/>
    <col min="20" max="20" width="4.00390625" style="1" bestFit="1" customWidth="1"/>
    <col min="21" max="16384" width="9.140625" style="1" customWidth="1"/>
  </cols>
  <sheetData>
    <row r="1" ht="19.5" thickBot="1">
      <c r="A1" s="9" t="s">
        <v>23</v>
      </c>
    </row>
    <row r="2" spans="1:20" ht="153.75" thickTop="1">
      <c r="A2" s="5" t="s">
        <v>14</v>
      </c>
      <c r="B2" s="5" t="s">
        <v>15</v>
      </c>
      <c r="C2" s="5" t="s">
        <v>0</v>
      </c>
      <c r="D2" s="16" t="s">
        <v>18</v>
      </c>
      <c r="E2" s="5" t="s">
        <v>1</v>
      </c>
      <c r="F2" s="6" t="s">
        <v>2</v>
      </c>
      <c r="G2" s="6" t="s">
        <v>3</v>
      </c>
      <c r="H2" s="5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21" t="s">
        <v>13</v>
      </c>
      <c r="R2" s="18" t="s">
        <v>21</v>
      </c>
      <c r="S2" s="18" t="s">
        <v>19</v>
      </c>
      <c r="T2" s="25" t="s">
        <v>22</v>
      </c>
    </row>
    <row r="3" spans="1:20" s="2" customFormat="1" ht="20.25" customHeight="1">
      <c r="A3" s="7" t="s">
        <v>17</v>
      </c>
      <c r="B3" s="8" t="s">
        <v>16</v>
      </c>
      <c r="C3" s="11">
        <f>29176/10000</f>
        <v>2.9176</v>
      </c>
      <c r="D3" s="17">
        <f>C3*0.075</f>
        <v>0.21882000000000001</v>
      </c>
      <c r="E3" s="7">
        <v>47</v>
      </c>
      <c r="F3" s="7">
        <v>12.304471708059937</v>
      </c>
      <c r="G3" s="14">
        <v>8.428571428571429</v>
      </c>
      <c r="H3" s="14">
        <v>9.428571428571429</v>
      </c>
      <c r="I3" s="14">
        <v>36.91820166918519</v>
      </c>
      <c r="J3" s="15">
        <v>3171.4285714285716</v>
      </c>
      <c r="K3" s="14">
        <v>55.01088805556592</v>
      </c>
      <c r="L3" s="12">
        <v>165.67883664694546</v>
      </c>
      <c r="M3" s="15">
        <v>1000</v>
      </c>
      <c r="N3" s="15">
        <f>J3-M3</f>
        <v>2171.4285714285716</v>
      </c>
      <c r="O3" s="15">
        <f>((N3*K3)/1000)*0.7</f>
        <v>83.6165498444602</v>
      </c>
      <c r="P3" s="15">
        <f>C3*N3</f>
        <v>6335.360000000001</v>
      </c>
      <c r="Q3" s="22">
        <f>C3*O3</f>
        <v>243.9596458261971</v>
      </c>
      <c r="R3" s="15">
        <f>(C3-D3)*O3</f>
        <v>225.6626723892323</v>
      </c>
      <c r="S3" s="15">
        <f>((K3*J3)/1000)*D3</f>
        <v>38.1760160056972</v>
      </c>
      <c r="T3" s="24">
        <f>SUM(R3:S3)</f>
        <v>263.83868839492953</v>
      </c>
    </row>
    <row r="4" spans="1:20" s="2" customFormat="1" ht="20.25" customHeight="1">
      <c r="A4" s="26"/>
      <c r="B4" s="27"/>
      <c r="C4" s="28"/>
      <c r="D4" s="28"/>
      <c r="E4" s="26"/>
      <c r="F4" s="26"/>
      <c r="G4" s="29"/>
      <c r="H4" s="29"/>
      <c r="I4" s="29"/>
      <c r="J4" s="30"/>
      <c r="K4" s="29"/>
      <c r="L4" s="31"/>
      <c r="M4" s="30"/>
      <c r="N4" s="30"/>
      <c r="O4" s="30"/>
      <c r="P4" s="30"/>
      <c r="Q4" s="32"/>
      <c r="R4" s="30"/>
      <c r="S4" s="30"/>
      <c r="T4" s="32"/>
    </row>
    <row r="5" spans="1:20" s="2" customFormat="1" ht="12.75">
      <c r="A5" s="10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0"/>
      <c r="P5" s="3"/>
      <c r="Q5" s="23"/>
      <c r="R5" s="3"/>
      <c r="T5" s="23"/>
    </row>
    <row r="6" spans="1:2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19"/>
    </row>
    <row r="7" spans="1: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20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26" ht="11.25">
      <c r="X26" s="13"/>
    </row>
    <row r="27" ht="11.25">
      <c r="X27" s="13"/>
    </row>
    <row r="28" ht="11.25">
      <c r="X28" s="13"/>
    </row>
    <row r="29" ht="11.25">
      <c r="X29" s="13"/>
    </row>
    <row r="30" ht="11.25">
      <c r="X30" s="13"/>
    </row>
    <row r="31" ht="11.25">
      <c r="X31" s="13"/>
    </row>
    <row r="32" ht="11.25">
      <c r="X32" s="13"/>
    </row>
    <row r="33" ht="11.25">
      <c r="X33" s="13"/>
    </row>
    <row r="34" ht="11.25">
      <c r="X34" s="13"/>
    </row>
    <row r="35" ht="11.25">
      <c r="X35" s="13"/>
    </row>
    <row r="36" ht="11.25">
      <c r="X36" s="13"/>
    </row>
    <row r="37" ht="11.25">
      <c r="X37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Skógrækt ríkisins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larus</dc:creator>
  <cp:keywords/>
  <dc:description/>
  <cp:lastModifiedBy>lenovo</cp:lastModifiedBy>
  <cp:lastPrinted>2009-07-14T12:49:32Z</cp:lastPrinted>
  <dcterms:created xsi:type="dcterms:W3CDTF">2009-06-06T09:39:32Z</dcterms:created>
  <dcterms:modified xsi:type="dcterms:W3CDTF">2010-01-14T11:09:45Z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